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793-2025 - DEMANDA 81803 - DEP DANILO CAMPETTI - R$ 421.805,00 - EMERGÊNCIA SUS (ENERGIA ELÉTRICA) - CAIO\PRESTAÇÃO DE CONTAS\2025\"/>
    </mc:Choice>
  </mc:AlternateContent>
  <bookViews>
    <workbookView xWindow="1020" yWindow="0" windowWidth="27720" windowHeight="12840"/>
  </bookViews>
  <sheets>
    <sheet name="Anexo RP12 - CONSO" sheetId="1" r:id="rId1"/>
  </sheets>
  <definedNames>
    <definedName name="_xlnm.Print_Area" localSheetId="0">'Anexo RP12 - CONSO'!$A$1:$G$97</definedName>
    <definedName name="_xlnm.Print_Titles" localSheetId="0">'Anexo RP12 - CONSO'!$1:$19</definedName>
  </definedNames>
  <calcPr calcId="162913" calcMode="manual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B55" i="1"/>
  <c r="B61" i="1" s="1"/>
  <c r="F75" i="1" s="1"/>
  <c r="D54" i="1"/>
  <c r="E54" i="1" s="1"/>
  <c r="D53" i="1"/>
  <c r="E53" i="1" s="1"/>
  <c r="E52" i="1"/>
  <c r="D52" i="1"/>
  <c r="D51" i="1"/>
  <c r="E51" i="1" s="1"/>
  <c r="D50" i="1"/>
  <c r="E50" i="1" s="1"/>
  <c r="E49" i="1"/>
  <c r="D49" i="1"/>
  <c r="D48" i="1"/>
  <c r="E48" i="1" s="1"/>
  <c r="D47" i="1"/>
  <c r="E47" i="1" s="1"/>
  <c r="E46" i="1"/>
  <c r="D45" i="1"/>
  <c r="D61" i="1" s="1"/>
  <c r="F29" i="1"/>
  <c r="F31" i="1" s="1"/>
  <c r="F28" i="1"/>
  <c r="F76" i="1" l="1"/>
  <c r="F78" i="1" s="1"/>
  <c r="F34" i="1"/>
  <c r="F74" i="1" s="1"/>
  <c r="E45" i="1"/>
  <c r="E61" i="1" s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<sst xmlns="http://schemas.openxmlformats.org/spreadsheetml/2006/main" count="89" uniqueCount="88">
  <si>
    <t>ANEXO  RP 12 - CONSOLIDADO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</si>
  <si>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</si>
  <si>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</si>
  <si>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</si>
  <si>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</si>
  <si>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</si>
  <si>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</si>
  <si>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</si>
  <si>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</si>
  <si>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</si>
  <si>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 PRESTAÇÃO DE SERVIÇOS - PROJETO SINDROME D DOWN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</si>
  <si>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</si>
  <si>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</si>
  <si>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</si>
  <si>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</si>
  <si>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</si>
  <si>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</si>
  <si>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SES n° 1793/2025 - ENERGIA ELÉTRICA EMERGENCIA SUS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</si>
  <si>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</si>
  <si>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</si>
  <si>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</si>
  <si>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</si>
  <si>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</si>
  <si>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</si>
  <si>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</si>
  <si>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</si>
  <si>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</si>
  <si>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</si>
  <si>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</si>
  <si>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</si>
  <si>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</si>
  <si>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</si>
  <si>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</si>
  <si>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</si>
  <si>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</si>
  <si>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</si>
  <si>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</si>
  <si>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</si>
  <si>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</si>
  <si>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</si>
  <si>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</si>
  <si>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</si>
  <si>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</si>
  <si>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</si>
  <si>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</si>
  <si>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</si>
  <si>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</si>
  <si>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</si>
  <si>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</si>
  <si>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</si>
  <si>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</si>
  <si>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</si>
  <si>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</si>
  <si>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</si>
  <si>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</si>
  <si>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</si>
  <si>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</si>
  <si>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</si>
  <si>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</si>
  <si>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</si>
  <si>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</si>
  <si>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</si>
  <si>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</si>
  <si>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</si>
  <si>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</si>
  <si>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</si>
  <si>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</si>
  <si>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</si>
  <si>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</si>
  <si>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</si>
  <si>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</si>
  <si>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</si>
  <si>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</si>
  <si>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</si>
  <si>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</si>
  <si>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12 de janeiro de 2026.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</si>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</sst>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7"/>
  <sheetViews>
    <sheetView showGridLines="0" tabSelected="1" topLeftCell="B10" zoomScale="85" zoomScaleNormal="85" zoomScaleSheetLayoutView="85" workbookViewId="0">
      <selection activeCell="K21" sqref="K21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/>
      <c r="C16" s="16"/>
      <c r="D16" s="4"/>
      <c r="E16" s="4"/>
      <c r="F16" s="4"/>
    </row>
    <row r="17" spans="1:9" ht="15.75" x14ac:dyDescent="0.25">
      <c r="A17" s="17" t="s">
        <v>12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13</v>
      </c>
      <c r="B20" s="19"/>
      <c r="C20" s="20" t="s">
        <v>14</v>
      </c>
      <c r="D20" s="20" t="s">
        <v>15</v>
      </c>
      <c r="E20" s="20"/>
      <c r="F20" s="20" t="s">
        <v>16</v>
      </c>
    </row>
    <row r="21" spans="1:9" ht="15.75" x14ac:dyDescent="0.25">
      <c r="A21" s="21" t="s">
        <v>17</v>
      </c>
      <c r="B21" s="22"/>
      <c r="C21" s="23">
        <v>45946</v>
      </c>
      <c r="D21" s="23">
        <v>46387</v>
      </c>
      <c r="E21" s="24"/>
      <c r="F21" s="25">
        <v>421805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18</v>
      </c>
      <c r="B23" s="28"/>
      <c r="C23" s="28"/>
      <c r="D23" s="28"/>
      <c r="E23" s="28"/>
      <c r="F23" s="28"/>
    </row>
    <row r="24" spans="1:9" ht="31.5" x14ac:dyDescent="0.25">
      <c r="A24" s="29" t="s">
        <v>19</v>
      </c>
      <c r="B24" s="29" t="s">
        <v>20</v>
      </c>
      <c r="C24" s="29" t="s">
        <v>21</v>
      </c>
      <c r="D24" s="29" t="s">
        <v>22</v>
      </c>
      <c r="E24" s="29"/>
      <c r="F24" s="29" t="s">
        <v>23</v>
      </c>
    </row>
    <row r="25" spans="1:9" ht="15.75" x14ac:dyDescent="0.25">
      <c r="A25" s="29"/>
      <c r="B25" s="29"/>
      <c r="C25" s="30">
        <v>45964</v>
      </c>
      <c r="D25" s="24">
        <v>202510310037022</v>
      </c>
      <c r="E25" s="29"/>
      <c r="F25" s="31">
        <v>421805</v>
      </c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24</v>
      </c>
      <c r="B27" s="37"/>
      <c r="C27" s="38"/>
      <c r="D27" s="39"/>
      <c r="E27" s="39"/>
      <c r="F27" s="40">
        <v>0</v>
      </c>
      <c r="I27" s="41"/>
    </row>
    <row r="28" spans="1:9" ht="15.75" x14ac:dyDescent="0.25">
      <c r="A28" s="36" t="s">
        <v>25</v>
      </c>
      <c r="B28" s="37"/>
      <c r="C28" s="38"/>
      <c r="D28" s="39"/>
      <c r="E28" s="39"/>
      <c r="F28" s="40">
        <f>SUM(F25:F26)</f>
        <v>421805</v>
      </c>
    </row>
    <row r="29" spans="1:9" ht="15.75" x14ac:dyDescent="0.25">
      <c r="A29" s="36" t="s">
        <v>26</v>
      </c>
      <c r="B29" s="37"/>
      <c r="C29" s="38"/>
      <c r="D29" s="39"/>
      <c r="E29" s="39"/>
      <c r="F29" s="40">
        <f>4432.23+3785.09</f>
        <v>8217.32</v>
      </c>
      <c r="H29" s="42"/>
    </row>
    <row r="30" spans="1:9" ht="15.75" x14ac:dyDescent="0.25">
      <c r="A30" s="36" t="s">
        <v>27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28</v>
      </c>
      <c r="B31" s="37"/>
      <c r="C31" s="38"/>
      <c r="D31" s="39"/>
      <c r="E31" s="39"/>
      <c r="F31" s="40">
        <f>F27+F28+F29+F30</f>
        <v>430022.32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29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30</v>
      </c>
      <c r="B34" s="49"/>
      <c r="C34" s="50"/>
      <c r="D34" s="39"/>
      <c r="E34" s="39"/>
      <c r="F34" s="40">
        <f>F31+F33</f>
        <v>430022.32</v>
      </c>
    </row>
    <row r="35" spans="1:11" ht="15.75" x14ac:dyDescent="0.25">
      <c r="A35" s="27" t="s">
        <v>31</v>
      </c>
      <c r="B35" s="27"/>
      <c r="C35" s="27"/>
      <c r="D35" s="27"/>
      <c r="E35" s="27"/>
      <c r="F35" s="27"/>
    </row>
    <row r="36" spans="1:11" ht="15.75" x14ac:dyDescent="0.25">
      <c r="A36" s="27" t="s">
        <v>32</v>
      </c>
      <c r="B36" s="27"/>
      <c r="C36" s="27"/>
      <c r="D36" s="27"/>
      <c r="E36" s="27"/>
      <c r="F36" s="27"/>
    </row>
    <row r="37" spans="1:11" ht="15.75" x14ac:dyDescent="0.25">
      <c r="A37" s="27" t="s">
        <v>33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34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35</v>
      </c>
      <c r="B42" s="53"/>
      <c r="C42" s="53"/>
      <c r="D42" s="53"/>
      <c r="E42" s="53"/>
      <c r="F42" s="53"/>
    </row>
    <row r="43" spans="1:11" ht="15.75" x14ac:dyDescent="0.25">
      <c r="A43" s="54" t="s">
        <v>36</v>
      </c>
      <c r="B43" s="55"/>
      <c r="C43" s="55"/>
      <c r="D43" s="55"/>
      <c r="E43" s="55"/>
      <c r="F43" s="55"/>
    </row>
    <row r="44" spans="1:11" ht="78.75" x14ac:dyDescent="0.25">
      <c r="A44" s="56" t="s">
        <v>37</v>
      </c>
      <c r="B44" s="56" t="s">
        <v>38</v>
      </c>
      <c r="C44" s="56" t="s">
        <v>39</v>
      </c>
      <c r="D44" s="56" t="s">
        <v>40</v>
      </c>
      <c r="E44" s="56" t="s">
        <v>41</v>
      </c>
      <c r="F44" s="56" t="s">
        <v>42</v>
      </c>
    </row>
    <row r="45" spans="1:11" ht="15.75" x14ac:dyDescent="0.25">
      <c r="A45" s="57" t="s">
        <v>43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44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45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46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47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48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49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50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51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52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53</v>
      </c>
      <c r="B55" s="58">
        <f>41448.17+37088.52</f>
        <v>78536.69</v>
      </c>
      <c r="C55" s="59">
        <v>0</v>
      </c>
      <c r="D55" s="58">
        <f t="shared" si="1"/>
        <v>78536.69</v>
      </c>
      <c r="E55" s="58">
        <f t="shared" si="0"/>
        <v>78536.69</v>
      </c>
      <c r="F55" s="59">
        <v>0</v>
      </c>
    </row>
    <row r="56" spans="1:9" ht="15.75" x14ac:dyDescent="0.25">
      <c r="A56" s="57" t="s">
        <v>54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55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56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57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58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59</v>
      </c>
      <c r="B61" s="63">
        <f>SUM(B45:B60)</f>
        <v>78536.69</v>
      </c>
      <c r="C61" s="63">
        <f>SUM(C45:C60)</f>
        <v>0</v>
      </c>
      <c r="D61" s="63">
        <f>SUM(D45:D60)</f>
        <v>78536.69</v>
      </c>
      <c r="E61" s="63">
        <f>SUM(E45:E60)</f>
        <v>78536.69</v>
      </c>
      <c r="F61" s="63">
        <f>SUM(F45:F60)</f>
        <v>0</v>
      </c>
      <c r="I61" s="26"/>
    </row>
    <row r="62" spans="1:9" ht="15.75" x14ac:dyDescent="0.25">
      <c r="A62" s="64" t="s">
        <v>60</v>
      </c>
      <c r="B62" s="65"/>
      <c r="C62" s="65"/>
      <c r="D62" s="65"/>
      <c r="E62" s="65"/>
      <c r="F62" s="65"/>
    </row>
    <row r="63" spans="1:9" ht="15.75" x14ac:dyDescent="0.25">
      <c r="A63" s="66" t="s">
        <v>61</v>
      </c>
      <c r="B63" s="67"/>
      <c r="C63" s="67"/>
      <c r="D63" s="67"/>
      <c r="E63" s="67"/>
      <c r="F63" s="67"/>
    </row>
    <row r="64" spans="1:9" ht="15.75" x14ac:dyDescent="0.25">
      <c r="A64" s="66" t="s">
        <v>62</v>
      </c>
      <c r="B64" s="67"/>
      <c r="C64" s="67"/>
      <c r="D64" s="67"/>
      <c r="E64" s="67"/>
      <c r="F64" s="67"/>
    </row>
    <row r="65" spans="1:9" ht="15.75" x14ac:dyDescent="0.25">
      <c r="A65" s="66" t="s">
        <v>63</v>
      </c>
      <c r="B65" s="67"/>
      <c r="C65" s="67"/>
      <c r="D65" s="67"/>
      <c r="E65" s="67"/>
      <c r="F65" s="67"/>
    </row>
    <row r="66" spans="1:9" ht="15.75" x14ac:dyDescent="0.25">
      <c r="A66" s="66" t="s">
        <v>64</v>
      </c>
      <c r="B66" s="51"/>
      <c r="C66" s="51"/>
      <c r="D66" s="51"/>
      <c r="E66" s="51"/>
      <c r="F66" s="51"/>
    </row>
    <row r="67" spans="1:9" ht="67.5" customHeight="1" x14ac:dyDescent="0.25">
      <c r="A67" s="68" t="s">
        <v>65</v>
      </c>
      <c r="B67" s="69"/>
      <c r="C67" s="69"/>
      <c r="D67" s="69"/>
      <c r="E67" s="69"/>
      <c r="F67" s="69"/>
    </row>
    <row r="68" spans="1:9" ht="16.5" customHeight="1" x14ac:dyDescent="0.25">
      <c r="A68" s="66" t="s">
        <v>66</v>
      </c>
      <c r="B68" s="67"/>
      <c r="C68" s="67"/>
      <c r="D68" s="67"/>
      <c r="E68" s="67"/>
      <c r="F68" s="67"/>
    </row>
    <row r="69" spans="1:9" ht="15.75" x14ac:dyDescent="0.25">
      <c r="A69" s="4" t="s">
        <v>67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68</v>
      </c>
      <c r="B73" s="52"/>
      <c r="C73" s="52"/>
      <c r="D73" s="52"/>
      <c r="E73" s="52"/>
      <c r="F73" s="52"/>
    </row>
    <row r="74" spans="1:9" ht="15.75" x14ac:dyDescent="0.25">
      <c r="A74" s="55" t="s">
        <v>69</v>
      </c>
      <c r="B74" s="55"/>
      <c r="C74" s="55"/>
      <c r="D74" s="55"/>
      <c r="E74" s="61"/>
      <c r="F74" s="70">
        <f>F34</f>
        <v>430022.32</v>
      </c>
    </row>
    <row r="75" spans="1:9" ht="15.75" x14ac:dyDescent="0.25">
      <c r="A75" s="55" t="s">
        <v>70</v>
      </c>
      <c r="B75" s="55"/>
      <c r="C75" s="55"/>
      <c r="D75" s="55"/>
      <c r="E75" s="61"/>
      <c r="F75" s="70">
        <f>B61</f>
        <v>78536.69</v>
      </c>
    </row>
    <row r="76" spans="1:9" ht="15.75" x14ac:dyDescent="0.25">
      <c r="A76" s="55" t="s">
        <v>71</v>
      </c>
      <c r="B76" s="55"/>
      <c r="C76" s="55"/>
      <c r="D76" s="55"/>
      <c r="E76" s="61"/>
      <c r="F76" s="70">
        <f>F31-(F75-F33)</f>
        <v>351485.63</v>
      </c>
    </row>
    <row r="77" spans="1:9" ht="15.75" x14ac:dyDescent="0.25">
      <c r="A77" s="55" t="s">
        <v>72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73</v>
      </c>
      <c r="B78" s="55"/>
      <c r="C78" s="55"/>
      <c r="D78" s="55"/>
      <c r="E78" s="61"/>
      <c r="F78" s="70">
        <f>F76-F77</f>
        <v>351485.63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74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75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76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77</v>
      </c>
      <c r="D89" s="77"/>
      <c r="E89" s="78"/>
    </row>
    <row r="90" spans="1:6" s="76" customFormat="1" ht="15.75" customHeight="1" x14ac:dyDescent="0.2">
      <c r="C90" s="79" t="s">
        <v>78</v>
      </c>
      <c r="D90" s="79"/>
      <c r="E90" s="80"/>
    </row>
    <row r="91" spans="1:6" s="76" customFormat="1" ht="15.75" x14ac:dyDescent="0.2">
      <c r="C91" s="79" t="s">
        <v>79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80</v>
      </c>
      <c r="B95" s="83"/>
      <c r="C95" s="84" t="s">
        <v>81</v>
      </c>
      <c r="D95" s="84"/>
      <c r="E95" s="84" t="s">
        <v>82</v>
      </c>
      <c r="F95" s="84"/>
    </row>
    <row r="96" spans="1:6" ht="15.75" x14ac:dyDescent="0.25">
      <c r="A96" s="85" t="s">
        <v>83</v>
      </c>
      <c r="B96" s="86"/>
      <c r="C96" s="87" t="s">
        <v>84</v>
      </c>
      <c r="D96" s="87"/>
      <c r="E96" s="88" t="s">
        <v>85</v>
      </c>
      <c r="F96" s="88"/>
    </row>
    <row r="97" spans="1:6" ht="15.75" x14ac:dyDescent="0.25">
      <c r="A97" s="89" t="s">
        <v>86</v>
      </c>
      <c r="B97" s="90"/>
      <c r="C97" s="87" t="s">
        <v>87</v>
      </c>
      <c r="D97" s="87"/>
      <c r="E97" s="87" t="s">
        <v>87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8" fitToWidth="2" fitToHeight="2" orientation="landscape" r:id="rId1"/>
  <headerFooter>
    <oddFooter>Página &amp;P de &amp;N</oddFooter>
  </headerFooter>
  <rowBreaks count="2" manualBreakCount="2">
    <brk id="40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RP12 - CONSO</vt:lpstr>
      <vt:lpstr>'Anexo RP12 - CONSO'!Area_de_impressao</vt:lpstr>
      <vt:lpstr>'Anexo RP12 - CONSO'!Titulos_de_impressao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2026-02-24T12:50:27Z</dcterms:created>
  <dcterms:modified xsi:type="dcterms:W3CDTF">2026-02-24T12:52:52Z</dcterms:modified>
</cp:coreProperties>
</file>