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MAIO 2025" sheetId="107" r:id="rId1"/>
  </sheets>
  <definedNames>
    <definedName name="_xlnm._FilterDatabase" localSheetId="0" hidden="1">'MAIO 2025'!$A$24:$H$84</definedName>
    <definedName name="_xlnm.Print_Area" localSheetId="0">'MAIO 2025'!$A$7:$H$99</definedName>
  </definedNames>
  <calcPr calcId="125725"/>
</workbook>
</file>

<file path=xl/calcChain.xml><?xml version="1.0" encoding="utf-8"?>
<calcChain xmlns="http://schemas.openxmlformats.org/spreadsheetml/2006/main">
  <c r="G79" i="107"/>
  <c r="G73"/>
  <c r="G71"/>
  <c r="H80"/>
  <c r="H84" l="1"/>
</calcChain>
</file>

<file path=xl/sharedStrings.xml><?xml version="1.0" encoding="utf-8"?>
<sst xmlns="http://schemas.openxmlformats.org/spreadsheetml/2006/main" count="154" uniqueCount="104">
  <si>
    <t>CONCILIAÇÃO BANCÁRIA</t>
  </si>
  <si>
    <t>Nº do Convênio</t>
  </si>
  <si>
    <t>PRESTAÇÃO DE CONTAS</t>
  </si>
  <si>
    <t>DADOS BANCÁRIOS</t>
  </si>
  <si>
    <t>Banco</t>
  </si>
  <si>
    <t>Agência</t>
  </si>
  <si>
    <t>Conta Corrente</t>
  </si>
  <si>
    <t>BANCO DO BRASIL</t>
  </si>
  <si>
    <t>MOVIMENTAÇÃO BANCÁRIA</t>
  </si>
  <si>
    <t>DISCRIMINAÇÃO</t>
  </si>
  <si>
    <t>DÉBITOS</t>
  </si>
  <si>
    <t>CRÉDITOS</t>
  </si>
  <si>
    <t>Data</t>
  </si>
  <si>
    <t>Nº NF/Rec</t>
  </si>
  <si>
    <t>Razão Social</t>
  </si>
  <si>
    <t>Nat. Da Despesa</t>
  </si>
  <si>
    <t xml:space="preserve">RENDIMENTO DA CONTA APLICAÇÃO </t>
  </si>
  <si>
    <t>3371-5</t>
  </si>
  <si>
    <t>BANCO SANTANDER</t>
  </si>
  <si>
    <t xml:space="preserve">                Av. Brigadeiro Faria Lima, 5544 - Bairro São Pedro -  São José do Rio Preto/SP</t>
  </si>
  <si>
    <t xml:space="preserve">             CNPJ. 60.003.761/0001-29 - Inscrição Estadual Isento</t>
  </si>
  <si>
    <t xml:space="preserve">                 FUNDAÇÃO FACULDADE REGIONAL MEDICINA DE SÃO JOSÉ DO RIO PRETO</t>
  </si>
  <si>
    <t>SALDO DISPONÍVEL TOTAL</t>
  </si>
  <si>
    <t>SALDO DISPONÍVEL NA CONTA CORRENTE</t>
  </si>
  <si>
    <t>SALDO DISPONÍVEL NA CONTA APLICAÇÃO</t>
  </si>
  <si>
    <t>RESCISÃO CONTRATUAL</t>
  </si>
  <si>
    <t>FUNFARME</t>
  </si>
  <si>
    <t>DESPESA OPERACIONAL</t>
  </si>
  <si>
    <t>RATEIO</t>
  </si>
  <si>
    <t xml:space="preserve">           Funfarme</t>
  </si>
  <si>
    <t xml:space="preserve">          MARCELO GASPAR DA SILVA</t>
  </si>
  <si>
    <t>____________________________________________________</t>
  </si>
  <si>
    <t>( X ) Parcial             (   ) Final</t>
  </si>
  <si>
    <t>5979-X</t>
  </si>
  <si>
    <t>05/2021-SMS - MÉDIA E ALTA COMPLEXIDADE</t>
  </si>
  <si>
    <t>UNIMED SEGURADORA S/A</t>
  </si>
  <si>
    <t>MINISTÉRIO DA FAZENDA</t>
  </si>
  <si>
    <t>MINISTÉRIO DA PREVIDÊNCIA SOCIAL</t>
  </si>
  <si>
    <t>ASFF - ASSOCIAÇÃO SERVIDORES FUNFARME/FAMERP</t>
  </si>
  <si>
    <t>BANCO SICREDI</t>
  </si>
  <si>
    <t>CAIXA ECONÔMICA FEDERAL</t>
  </si>
  <si>
    <t>BANCO BRADESCO</t>
  </si>
  <si>
    <t>CIRCULAR SANTA LUZIA</t>
  </si>
  <si>
    <t xml:space="preserve">EXPRESSO ITAMARATI </t>
  </si>
  <si>
    <t>BANCO VOTORANTIM- BV</t>
  </si>
  <si>
    <t>TARIFA BANCÁRIA</t>
  </si>
  <si>
    <t>ODONTOPREV S/A</t>
  </si>
  <si>
    <t xml:space="preserve">              Gestor - Núcleo de Gestão e Contratos</t>
  </si>
  <si>
    <t xml:space="preserve">ALMOXARIFADO CENTRAL </t>
  </si>
  <si>
    <t>MATERIAL DE CONSUMO - EPI'S</t>
  </si>
  <si>
    <t>__________________________________________</t>
  </si>
  <si>
    <t>PLUXEE BENEFICIOS BRASIL S.A.</t>
  </si>
  <si>
    <t xml:space="preserve">                      Diretor Executivo</t>
  </si>
  <si>
    <t xml:space="preserve">                            Funfarme</t>
  </si>
  <si>
    <t>SINDICATO DOS MEDICOS DE SÃO JOSÉ DO RIO PRETO</t>
  </si>
  <si>
    <t>SINDICATO EMPR. ESTAB. SERV. SAÚDE S.J.RIO PRETO</t>
  </si>
  <si>
    <t>VINICIUS FIORIN ANGELO</t>
  </si>
  <si>
    <t>ROGERIO PERUSSINI DE SOUZA</t>
  </si>
  <si>
    <t>TELEPONTO TECNOLOGIA E AUTOMAÇÃO LTDA-EPP</t>
  </si>
  <si>
    <t>MANUTENÇÃO - TERMINAIS DE PONTO</t>
  </si>
  <si>
    <t>GRRF REF. À RESCISÃO CONTRATUAL</t>
  </si>
  <si>
    <t>PAGAMENTO DE FÉRIAS (05/2025)</t>
  </si>
  <si>
    <t xml:space="preserve">              DR. HORÁCIO JOSÉ RAMALHO</t>
  </si>
  <si>
    <r>
      <rPr>
        <b/>
        <sz val="15"/>
        <color theme="1"/>
        <rFont val="Calibri"/>
        <family val="2"/>
        <scheme val="minor"/>
      </rPr>
      <t>Período de</t>
    </r>
    <r>
      <rPr>
        <sz val="15"/>
        <color theme="1"/>
        <rFont val="Calibri"/>
        <family val="2"/>
        <scheme val="minor"/>
      </rPr>
      <t xml:space="preserve"> 01/05/2025 à 31/05/2025</t>
    </r>
  </si>
  <si>
    <t>(+) Saldo constante do extrato bancário em 30/04/2025</t>
  </si>
  <si>
    <t>(+) Saldo constante da conta aplicação em  30/04/2025</t>
  </si>
  <si>
    <t>ANA BEATRIZ PEDRINI FINARDI</t>
  </si>
  <si>
    <t>ORDEM DE PAGAMENTO (04/2025)</t>
  </si>
  <si>
    <t>FOLHA DE PAGAMENTO (04/2025)</t>
  </si>
  <si>
    <t>PENSÃO ALIMENTÍCIA (04/2025)</t>
  </si>
  <si>
    <t>MENSALIDADE ASFF (04/2025)</t>
  </si>
  <si>
    <t>CARTÃO ASFF (04/2025)</t>
  </si>
  <si>
    <t>PLANO DE SAÚDE ASFF (04/2025)</t>
  </si>
  <si>
    <t>ASSISTENCIAL SINSAUDE (04/2025)</t>
  </si>
  <si>
    <t>EMPRÉSTIMO CONSIGNADO DE FOLHA DE PAGAMENTO (04/2025)</t>
  </si>
  <si>
    <t>VINICIUS DOS SANTOS MAGISTRE</t>
  </si>
  <si>
    <t>PLANO ODONTOLÓGICO (04/2025)</t>
  </si>
  <si>
    <t>ASSISTENCIAL MEDICOS (04/2025)</t>
  </si>
  <si>
    <t>MENSALIDADE SINSAUDE (04/2025)</t>
  </si>
  <si>
    <t>SINDICATO TÉC. E AUX. RADIOLOGIA S. J. RIO PRETO</t>
  </si>
  <si>
    <t>ASSISTENCIAL TECNICOS DE RADIOLOGIA (04/2025)</t>
  </si>
  <si>
    <t>GABRIELA SANCHEZ DEL FAVERO</t>
  </si>
  <si>
    <t>ADIANTAMENTO SALARIAL (05/2025)</t>
  </si>
  <si>
    <t>SEGURO DE VIDA (04/2025)</t>
  </si>
  <si>
    <t>SEGURO DE VIDA COMPLEMENTAR (04/2025)</t>
  </si>
  <si>
    <t>GUIA INSS (04/2025)</t>
  </si>
  <si>
    <t>IRRF S/ FOLHA DE PAGAMENTO (03/2025)</t>
  </si>
  <si>
    <t>IRRF S/ FÉRIAS (04/2025)</t>
  </si>
  <si>
    <t>IRRF S/ RESCISÃO (04/2025)</t>
  </si>
  <si>
    <t>GUIA FGTS (04/2025)</t>
  </si>
  <si>
    <t>MIQUEIAS JARDIM PEREIRA</t>
  </si>
  <si>
    <t>TICKET ALIMENTAÇÃO (05/2025)</t>
  </si>
  <si>
    <t>NFS-e 7834</t>
  </si>
  <si>
    <t>NFS-e 7835</t>
  </si>
  <si>
    <t>NFS-e 7838</t>
  </si>
  <si>
    <t>CONVÊNIO MÉDIA E ALTA COMPLEXIDADE</t>
  </si>
  <si>
    <t>PAGAMENTO DE FÉRIAS (06/2025)</t>
  </si>
  <si>
    <t>VALE TRANSPORTE (04/2025)</t>
  </si>
  <si>
    <t>VALE TRANSPORTE (05/2025)</t>
  </si>
  <si>
    <t>NFS-e 26484- PARTE</t>
  </si>
  <si>
    <t>NFS-e 7798- PARTE</t>
  </si>
  <si>
    <t>REEMBOLSO AO CONV. ATENÇÃO BÁSICA- VALE TRANSPORTE (06/2025)</t>
  </si>
  <si>
    <t>NFS-e 05127181-PARTE</t>
  </si>
  <si>
    <t>São José do Rio Preto-SP, 16 de Junho de 2025.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</si>
</sst>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8" fillId="2" borderId="8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0" xfId="0" applyNumberFormat="1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0" fontId="8" fillId="0" borderId="4" xfId="0" applyFont="1" applyBorder="1"/>
    <xf numFmtId="0" fontId="8" fillId="0" borderId="6" xfId="0" applyFont="1" applyBorder="1"/>
    <xf numFmtId="164" fontId="8" fillId="0" borderId="10" xfId="0" applyNumberFormat="1" applyFont="1" applyBorder="1"/>
    <xf numFmtId="0" fontId="8" fillId="2" borderId="1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44" fontId="8" fillId="3" borderId="10" xfId="1" applyFont="1" applyFill="1" applyBorder="1" applyAlignment="1">
      <alignment horizontal="center"/>
    </xf>
    <xf numFmtId="164" fontId="6" fillId="2" borderId="10" xfId="0" applyNumberFormat="1" applyFont="1" applyFill="1" applyBorder="1"/>
    <xf numFmtId="164" fontId="6" fillId="2" borderId="10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Fill="1" applyBorder="1" applyAlignment="1">
      <alignment horizontal="left"/>
    </xf>
    <xf numFmtId="44" fontId="6" fillId="2" borderId="10" xfId="1" applyFont="1" applyFill="1" applyBorder="1" applyAlignment="1"/>
    <xf numFmtId="44" fontId="6" fillId="2" borderId="10" xfId="1" applyFont="1" applyFill="1" applyBorder="1" applyAlignment="1">
      <alignment vertical="center"/>
    </xf>
    <xf numFmtId="44" fontId="6" fillId="3" borderId="10" xfId="1" applyFont="1" applyFill="1" applyBorder="1" applyAlignment="1"/>
    <xf numFmtId="44" fontId="6" fillId="3" borderId="10" xfId="1" applyFont="1" applyFill="1" applyBorder="1" applyAlignment="1">
      <alignment vertical="center"/>
    </xf>
    <xf numFmtId="44" fontId="8" fillId="0" borderId="0" xfId="1" applyFont="1"/>
    <xf numFmtId="44" fontId="8" fillId="0" borderId="0" xfId="0" applyNumberFormat="1" applyFont="1"/>
    <xf numFmtId="4" fontId="0" fillId="0" borderId="0" xfId="0" applyNumberFormat="1"/>
    <xf numFmtId="164" fontId="6" fillId="3" borderId="10" xfId="0" applyNumberFormat="1" applyFont="1" applyFill="1" applyBorder="1"/>
    <xf numFmtId="0" fontId="0" fillId="0" borderId="0" xfId="0" applyFill="1" applyBorder="1"/>
    <xf numFmtId="165" fontId="0" fillId="0" borderId="0" xfId="0" applyNumberFormat="1"/>
    <xf numFmtId="165" fontId="1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11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02"/>
  <sheetViews>
    <sheetView tabSelected="1" topLeftCell="A49" zoomScale="70" zoomScaleNormal="70" workbookViewId="0">
      <selection activeCell="I67" sqref="I67:I84"/>
    </sheetView>
  </sheetViews>
  <sheetFormatPr defaultColWidth="9.140625" defaultRowHeight="15"/>
  <cols>
    <col min="1" max="1" width="16.140625" style="47" bestFit="1" customWidth="1"/>
    <col min="2" max="2" width="29.42578125" style="1" customWidth="1"/>
    <col min="3" max="3" width="96" style="1" customWidth="1"/>
    <col min="4" max="5" width="9.140625" style="1"/>
    <col min="6" max="6" width="79.85546875" style="1" customWidth="1"/>
    <col min="7" max="8" width="29.42578125" style="1" customWidth="1"/>
    <col min="9" max="9" width="21.85546875" style="1" customWidth="1"/>
    <col min="10" max="10" width="29.28515625" style="1" customWidth="1"/>
    <col min="11" max="16384" width="9.140625" style="1"/>
  </cols>
  <sheetData>
    <row r="2" spans="1:8">
      <c r="A2" s="40"/>
      <c r="B2" s="8"/>
      <c r="C2" s="8"/>
      <c r="D2" s="8"/>
      <c r="E2" s="8"/>
      <c r="F2" s="8"/>
      <c r="G2" s="2"/>
      <c r="H2" s="2"/>
    </row>
    <row r="3" spans="1:8">
      <c r="A3" s="41"/>
      <c r="B3" s="7"/>
      <c r="C3" s="7"/>
      <c r="D3" s="7"/>
      <c r="E3" s="7"/>
      <c r="F3" s="7"/>
    </row>
    <row r="4" spans="1:8" ht="15" customHeight="1">
      <c r="A4" s="42"/>
      <c r="B4" s="6"/>
      <c r="C4" s="6"/>
      <c r="D4" s="6"/>
      <c r="E4" s="6"/>
      <c r="F4" s="6"/>
    </row>
    <row r="5" spans="1:8">
      <c r="A5" s="3"/>
      <c r="B5" s="4"/>
      <c r="C5" s="5"/>
      <c r="D5" s="4"/>
      <c r="E5" s="3"/>
      <c r="F5" s="4"/>
    </row>
    <row r="7" spans="1:8" ht="19.5">
      <c r="A7" s="63"/>
      <c r="B7" s="63"/>
      <c r="C7" s="63"/>
      <c r="D7" s="63"/>
      <c r="E7" s="63"/>
      <c r="F7" s="63"/>
      <c r="G7" s="63"/>
      <c r="H7" s="63"/>
    </row>
    <row r="8" spans="1:8" ht="19.5">
      <c r="A8" s="64" t="s">
        <v>21</v>
      </c>
      <c r="B8" s="64"/>
      <c r="C8" s="64"/>
      <c r="D8" s="64"/>
      <c r="E8" s="64"/>
      <c r="F8" s="65"/>
      <c r="G8" s="66" t="s">
        <v>1</v>
      </c>
      <c r="H8" s="67"/>
    </row>
    <row r="9" spans="1:8" ht="19.5">
      <c r="A9" s="68" t="s">
        <v>19</v>
      </c>
      <c r="B9" s="68"/>
      <c r="C9" s="68"/>
      <c r="D9" s="68"/>
      <c r="E9" s="68"/>
      <c r="F9" s="69"/>
      <c r="G9" s="70" t="s">
        <v>34</v>
      </c>
      <c r="H9" s="71"/>
    </row>
    <row r="10" spans="1:8" ht="19.5">
      <c r="A10" s="72" t="s">
        <v>20</v>
      </c>
      <c r="B10" s="72"/>
      <c r="C10" s="72"/>
      <c r="D10" s="72"/>
      <c r="E10" s="72"/>
      <c r="F10" s="73"/>
      <c r="G10" s="66"/>
      <c r="H10" s="67"/>
    </row>
    <row r="11" spans="1:8" ht="20.25" thickBot="1">
      <c r="A11" s="74"/>
      <c r="B11" s="76"/>
      <c r="C11" s="76"/>
      <c r="D11" s="76"/>
      <c r="E11" s="76"/>
      <c r="F11" s="76"/>
      <c r="G11" s="74"/>
      <c r="H11" s="75"/>
    </row>
    <row r="12" spans="1:8" ht="20.25" thickBot="1">
      <c r="A12" s="77" t="s">
        <v>0</v>
      </c>
      <c r="B12" s="78"/>
      <c r="C12" s="78"/>
      <c r="D12" s="78"/>
      <c r="E12" s="78"/>
      <c r="F12" s="78"/>
      <c r="G12" s="78"/>
      <c r="H12" s="79"/>
    </row>
    <row r="13" spans="1:8" ht="20.25" thickBot="1">
      <c r="A13" s="80"/>
      <c r="B13" s="78"/>
      <c r="C13" s="78"/>
      <c r="D13" s="78"/>
      <c r="E13" s="78"/>
      <c r="F13" s="78"/>
      <c r="G13" s="78"/>
      <c r="H13" s="79"/>
    </row>
    <row r="14" spans="1:8" ht="19.5">
      <c r="A14" s="81" t="s">
        <v>2</v>
      </c>
      <c r="B14" s="82"/>
      <c r="C14" s="82"/>
      <c r="D14" s="82"/>
      <c r="E14" s="82"/>
      <c r="F14" s="82"/>
      <c r="G14" s="82"/>
      <c r="H14" s="83"/>
    </row>
    <row r="15" spans="1:8" ht="19.5">
      <c r="A15" s="84" t="s">
        <v>32</v>
      </c>
      <c r="B15" s="85"/>
      <c r="C15" s="85"/>
      <c r="D15" s="86" t="s">
        <v>63</v>
      </c>
      <c r="E15" s="86"/>
      <c r="F15" s="86"/>
      <c r="G15" s="86"/>
      <c r="H15" s="87"/>
    </row>
    <row r="16" spans="1:8" ht="19.5">
      <c r="A16" s="60" t="s">
        <v>3</v>
      </c>
      <c r="B16" s="61"/>
      <c r="C16" s="61"/>
      <c r="D16" s="61"/>
      <c r="E16" s="61"/>
      <c r="F16" s="61"/>
      <c r="G16" s="61"/>
      <c r="H16" s="62"/>
    </row>
    <row r="17" spans="1:8" ht="19.5">
      <c r="A17" s="55" t="s">
        <v>4</v>
      </c>
      <c r="B17" s="10"/>
      <c r="C17" s="10"/>
      <c r="D17" s="11"/>
      <c r="E17" s="9" t="s">
        <v>5</v>
      </c>
      <c r="F17" s="10"/>
      <c r="G17" s="9" t="s">
        <v>6</v>
      </c>
      <c r="H17" s="11"/>
    </row>
    <row r="18" spans="1:8" ht="19.5">
      <c r="A18" s="91" t="s">
        <v>7</v>
      </c>
      <c r="B18" s="92"/>
      <c r="C18" s="92"/>
      <c r="D18" s="93"/>
      <c r="E18" s="54" t="s">
        <v>17</v>
      </c>
      <c r="F18" s="12"/>
      <c r="G18" s="19" t="s">
        <v>33</v>
      </c>
      <c r="H18" s="20"/>
    </row>
    <row r="19" spans="1:8" ht="19.5">
      <c r="A19" s="60" t="s">
        <v>8</v>
      </c>
      <c r="B19" s="61"/>
      <c r="C19" s="61"/>
      <c r="D19" s="61"/>
      <c r="E19" s="61"/>
      <c r="F19" s="61"/>
      <c r="G19" s="61"/>
      <c r="H19" s="62"/>
    </row>
    <row r="20" spans="1:8" ht="19.5">
      <c r="A20" s="60" t="s">
        <v>9</v>
      </c>
      <c r="B20" s="61"/>
      <c r="C20" s="61"/>
      <c r="D20" s="61"/>
      <c r="E20" s="61"/>
      <c r="F20" s="61"/>
      <c r="G20" s="61"/>
      <c r="H20" s="62"/>
    </row>
    <row r="21" spans="1:8" ht="19.5">
      <c r="A21" s="94" t="s">
        <v>64</v>
      </c>
      <c r="B21" s="95"/>
      <c r="C21" s="95"/>
      <c r="D21" s="95"/>
      <c r="E21" s="95"/>
      <c r="F21" s="95"/>
      <c r="G21" s="21"/>
      <c r="H21" s="31">
        <v>381.79</v>
      </c>
    </row>
    <row r="22" spans="1:8" ht="19.5">
      <c r="A22" s="91" t="s">
        <v>65</v>
      </c>
      <c r="B22" s="92"/>
      <c r="C22" s="92"/>
      <c r="D22" s="92"/>
      <c r="E22" s="92"/>
      <c r="F22" s="92"/>
      <c r="G22" s="21"/>
      <c r="H22" s="32">
        <v>4821701.5199999996</v>
      </c>
    </row>
    <row r="23" spans="1:8" ht="19.5">
      <c r="A23" s="43"/>
      <c r="B23" s="13"/>
      <c r="C23" s="13"/>
      <c r="D23" s="13"/>
      <c r="E23" s="13"/>
      <c r="F23" s="13"/>
      <c r="G23" s="22" t="s">
        <v>10</v>
      </c>
      <c r="H23" s="22" t="s">
        <v>11</v>
      </c>
    </row>
    <row r="24" spans="1:8" ht="19.5">
      <c r="A24" s="14" t="s">
        <v>12</v>
      </c>
      <c r="B24" s="14" t="s">
        <v>13</v>
      </c>
      <c r="C24" s="14" t="s">
        <v>14</v>
      </c>
      <c r="D24" s="60" t="s">
        <v>15</v>
      </c>
      <c r="E24" s="61"/>
      <c r="F24" s="61"/>
      <c r="G24" s="23"/>
      <c r="H24" s="22"/>
    </row>
    <row r="25" spans="1:8" ht="19.5">
      <c r="A25" s="44">
        <v>45782</v>
      </c>
      <c r="B25" s="16">
        <v>553371000003982</v>
      </c>
      <c r="C25" s="15" t="s">
        <v>26</v>
      </c>
      <c r="D25" s="96" t="s">
        <v>45</v>
      </c>
      <c r="E25" s="96"/>
      <c r="F25" s="96"/>
      <c r="G25" s="24"/>
      <c r="H25" s="24">
        <v>3.2</v>
      </c>
    </row>
    <row r="26" spans="1:8" ht="19.5">
      <c r="A26" s="44">
        <v>45783</v>
      </c>
      <c r="B26" s="16">
        <v>553371000003982</v>
      </c>
      <c r="C26" s="59" t="s">
        <v>66</v>
      </c>
      <c r="D26" s="97" t="s">
        <v>25</v>
      </c>
      <c r="E26" s="98"/>
      <c r="F26" s="99"/>
      <c r="G26" s="24">
        <v>45842.94</v>
      </c>
      <c r="H26" s="24"/>
    </row>
    <row r="27" spans="1:8" ht="19.5">
      <c r="A27" s="44">
        <v>45783</v>
      </c>
      <c r="B27" s="16">
        <v>553371000003982</v>
      </c>
      <c r="C27" s="59" t="s">
        <v>66</v>
      </c>
      <c r="D27" s="88" t="s">
        <v>60</v>
      </c>
      <c r="E27" s="89"/>
      <c r="F27" s="90"/>
      <c r="G27" s="24">
        <v>21699.040000000001</v>
      </c>
      <c r="H27" s="24"/>
    </row>
    <row r="28" spans="1:8" ht="19.5">
      <c r="A28" s="44">
        <v>45784</v>
      </c>
      <c r="B28" s="16">
        <v>553371000003982</v>
      </c>
      <c r="C28" s="15" t="s">
        <v>18</v>
      </c>
      <c r="D28" s="88" t="s">
        <v>67</v>
      </c>
      <c r="E28" s="89"/>
      <c r="F28" s="90"/>
      <c r="G28" s="24">
        <v>18812.21</v>
      </c>
      <c r="H28" s="24"/>
    </row>
    <row r="29" spans="1:8" ht="19.5">
      <c r="A29" s="44">
        <v>45784</v>
      </c>
      <c r="B29" s="16">
        <v>553371000003982</v>
      </c>
      <c r="C29" s="15" t="s">
        <v>18</v>
      </c>
      <c r="D29" s="88" t="s">
        <v>68</v>
      </c>
      <c r="E29" s="89"/>
      <c r="F29" s="90"/>
      <c r="G29" s="24">
        <v>2148053.62</v>
      </c>
      <c r="H29" s="24"/>
    </row>
    <row r="30" spans="1:8" ht="19.5">
      <c r="A30" s="44">
        <v>45784</v>
      </c>
      <c r="B30" s="16">
        <v>553371000003982</v>
      </c>
      <c r="C30" s="15" t="s">
        <v>56</v>
      </c>
      <c r="D30" s="88" t="s">
        <v>69</v>
      </c>
      <c r="E30" s="89"/>
      <c r="F30" s="90"/>
      <c r="G30" s="24">
        <v>5313</v>
      </c>
      <c r="H30" s="24"/>
    </row>
    <row r="31" spans="1:8" ht="19.5">
      <c r="A31" s="44">
        <v>45784</v>
      </c>
      <c r="B31" s="16">
        <v>553371000003982</v>
      </c>
      <c r="C31" s="15" t="s">
        <v>57</v>
      </c>
      <c r="D31" s="88" t="s">
        <v>69</v>
      </c>
      <c r="E31" s="89"/>
      <c r="F31" s="90"/>
      <c r="G31" s="24">
        <v>2183.7800000000002</v>
      </c>
      <c r="H31" s="24"/>
    </row>
    <row r="32" spans="1:8" ht="19.5">
      <c r="A32" s="44">
        <v>45784</v>
      </c>
      <c r="B32" s="16">
        <v>553371000003982</v>
      </c>
      <c r="C32" s="15" t="s">
        <v>38</v>
      </c>
      <c r="D32" s="88" t="s">
        <v>70</v>
      </c>
      <c r="E32" s="89"/>
      <c r="F32" s="90"/>
      <c r="G32" s="24">
        <v>262.35000000000002</v>
      </c>
      <c r="H32" s="24"/>
    </row>
    <row r="33" spans="1:8" ht="19.5">
      <c r="A33" s="44">
        <v>45784</v>
      </c>
      <c r="B33" s="16">
        <v>553371000003982</v>
      </c>
      <c r="C33" s="15" t="s">
        <v>38</v>
      </c>
      <c r="D33" s="100" t="s">
        <v>71</v>
      </c>
      <c r="E33" s="100"/>
      <c r="F33" s="100"/>
      <c r="G33" s="24">
        <v>1382.21</v>
      </c>
      <c r="H33" s="24"/>
    </row>
    <row r="34" spans="1:8" ht="19.5">
      <c r="A34" s="44">
        <v>45784</v>
      </c>
      <c r="B34" s="16">
        <v>553371000003982</v>
      </c>
      <c r="C34" s="15" t="s">
        <v>38</v>
      </c>
      <c r="D34" s="100" t="s">
        <v>72</v>
      </c>
      <c r="E34" s="100"/>
      <c r="F34" s="100"/>
      <c r="G34" s="24">
        <v>1097.56</v>
      </c>
      <c r="H34" s="24"/>
    </row>
    <row r="35" spans="1:8" ht="19.5">
      <c r="A35" s="44">
        <v>45784</v>
      </c>
      <c r="B35" s="16">
        <v>553371000003982</v>
      </c>
      <c r="C35" s="15" t="s">
        <v>55</v>
      </c>
      <c r="D35" s="100" t="s">
        <v>73</v>
      </c>
      <c r="E35" s="100"/>
      <c r="F35" s="100"/>
      <c r="G35" s="24">
        <v>548.69000000000005</v>
      </c>
      <c r="H35" s="24"/>
    </row>
    <row r="36" spans="1:8" ht="19.5">
      <c r="A36" s="44">
        <v>45784</v>
      </c>
      <c r="B36" s="16">
        <v>553371000003982</v>
      </c>
      <c r="C36" s="15" t="s">
        <v>39</v>
      </c>
      <c r="D36" s="96" t="s">
        <v>74</v>
      </c>
      <c r="E36" s="96"/>
      <c r="F36" s="96"/>
      <c r="G36" s="24">
        <v>1331.65</v>
      </c>
      <c r="H36" s="24"/>
    </row>
    <row r="37" spans="1:8" ht="19.5">
      <c r="A37" s="44">
        <v>45785</v>
      </c>
      <c r="B37" s="16">
        <v>553371000003982</v>
      </c>
      <c r="C37" s="15" t="s">
        <v>75</v>
      </c>
      <c r="D37" s="100" t="s">
        <v>25</v>
      </c>
      <c r="E37" s="100"/>
      <c r="F37" s="100"/>
      <c r="G37" s="24">
        <v>3155.82</v>
      </c>
      <c r="H37" s="24"/>
    </row>
    <row r="38" spans="1:8" ht="19.5">
      <c r="A38" s="44">
        <v>45785</v>
      </c>
      <c r="B38" s="16">
        <v>553371000003982</v>
      </c>
      <c r="C38" s="15" t="s">
        <v>75</v>
      </c>
      <c r="D38" s="96" t="s">
        <v>60</v>
      </c>
      <c r="E38" s="96"/>
      <c r="F38" s="96"/>
      <c r="G38" s="24">
        <v>522.83000000000004</v>
      </c>
      <c r="H38" s="24"/>
    </row>
    <row r="39" spans="1:8" ht="19.5">
      <c r="A39" s="44">
        <v>45785</v>
      </c>
      <c r="B39" s="16">
        <v>553371000003982</v>
      </c>
      <c r="C39" s="15" t="s">
        <v>41</v>
      </c>
      <c r="D39" s="96" t="s">
        <v>74</v>
      </c>
      <c r="E39" s="96"/>
      <c r="F39" s="96"/>
      <c r="G39" s="24">
        <v>1786.97</v>
      </c>
      <c r="H39" s="24"/>
    </row>
    <row r="40" spans="1:8" ht="19.5">
      <c r="A40" s="44">
        <v>45785</v>
      </c>
      <c r="B40" s="16">
        <v>553371000003982</v>
      </c>
      <c r="C40" s="15" t="s">
        <v>18</v>
      </c>
      <c r="D40" s="96" t="s">
        <v>74</v>
      </c>
      <c r="E40" s="96"/>
      <c r="F40" s="96"/>
      <c r="G40" s="24">
        <v>72030.759999999995</v>
      </c>
      <c r="H40" s="24"/>
    </row>
    <row r="41" spans="1:8" ht="19.5">
      <c r="A41" s="44">
        <v>45785</v>
      </c>
      <c r="B41" s="16">
        <v>553371000003982</v>
      </c>
      <c r="C41" s="15" t="s">
        <v>44</v>
      </c>
      <c r="D41" s="96" t="s">
        <v>74</v>
      </c>
      <c r="E41" s="96"/>
      <c r="F41" s="96"/>
      <c r="G41" s="24">
        <v>1267.52</v>
      </c>
      <c r="H41" s="24"/>
    </row>
    <row r="42" spans="1:8" ht="19.5">
      <c r="A42" s="44">
        <v>45789</v>
      </c>
      <c r="B42" s="16" t="s">
        <v>99</v>
      </c>
      <c r="C42" s="15" t="s">
        <v>46</v>
      </c>
      <c r="D42" s="96" t="s">
        <v>76</v>
      </c>
      <c r="E42" s="96"/>
      <c r="F42" s="96"/>
      <c r="G42" s="24">
        <v>394.5</v>
      </c>
      <c r="H42" s="24"/>
    </row>
    <row r="43" spans="1:8" ht="19.5">
      <c r="A43" s="44">
        <v>45789</v>
      </c>
      <c r="B43" s="16">
        <v>553371000003982</v>
      </c>
      <c r="C43" s="15" t="s">
        <v>54</v>
      </c>
      <c r="D43" s="97" t="s">
        <v>77</v>
      </c>
      <c r="E43" s="98"/>
      <c r="F43" s="99"/>
      <c r="G43" s="24">
        <v>4177.91</v>
      </c>
      <c r="H43" s="24"/>
    </row>
    <row r="44" spans="1:8" ht="19.5">
      <c r="A44" s="44">
        <v>45789</v>
      </c>
      <c r="B44" s="16">
        <v>553371000003982</v>
      </c>
      <c r="C44" s="15" t="s">
        <v>55</v>
      </c>
      <c r="D44" s="100" t="s">
        <v>78</v>
      </c>
      <c r="E44" s="100"/>
      <c r="F44" s="100"/>
      <c r="G44" s="24">
        <v>360</v>
      </c>
      <c r="H44" s="24"/>
    </row>
    <row r="45" spans="1:8" ht="19.5">
      <c r="A45" s="44">
        <v>45789</v>
      </c>
      <c r="B45" s="16" t="s">
        <v>100</v>
      </c>
      <c r="C45" s="15" t="s">
        <v>58</v>
      </c>
      <c r="D45" s="100" t="s">
        <v>59</v>
      </c>
      <c r="E45" s="100"/>
      <c r="F45" s="100"/>
      <c r="G45" s="24">
        <v>883.72</v>
      </c>
      <c r="H45" s="24"/>
    </row>
    <row r="46" spans="1:8" ht="19.5">
      <c r="A46" s="44">
        <v>45790</v>
      </c>
      <c r="B46" s="16">
        <v>553371000003982</v>
      </c>
      <c r="C46" s="15" t="s">
        <v>79</v>
      </c>
      <c r="D46" s="97" t="s">
        <v>80</v>
      </c>
      <c r="E46" s="98"/>
      <c r="F46" s="99"/>
      <c r="G46" s="24">
        <v>164</v>
      </c>
      <c r="H46" s="24"/>
    </row>
    <row r="47" spans="1:8" ht="19.5">
      <c r="A47" s="44">
        <v>45791</v>
      </c>
      <c r="B47" s="16">
        <v>553371000003982</v>
      </c>
      <c r="C47" s="15" t="s">
        <v>18</v>
      </c>
      <c r="D47" s="88" t="s">
        <v>61</v>
      </c>
      <c r="E47" s="89"/>
      <c r="F47" s="90"/>
      <c r="G47" s="24">
        <v>53052.21</v>
      </c>
      <c r="H47" s="24"/>
    </row>
    <row r="48" spans="1:8" ht="19.5">
      <c r="A48" s="44">
        <v>45791</v>
      </c>
      <c r="B48" s="16">
        <v>553371000003982</v>
      </c>
      <c r="C48" s="15" t="s">
        <v>81</v>
      </c>
      <c r="D48" s="100" t="s">
        <v>25</v>
      </c>
      <c r="E48" s="100"/>
      <c r="F48" s="100"/>
      <c r="G48" s="24">
        <v>4303.8</v>
      </c>
      <c r="H48" s="24"/>
    </row>
    <row r="49" spans="1:8" ht="19.5">
      <c r="A49" s="44">
        <v>45792</v>
      </c>
      <c r="B49" s="16">
        <v>553371000003982</v>
      </c>
      <c r="C49" s="15" t="s">
        <v>18</v>
      </c>
      <c r="D49" s="96" t="s">
        <v>82</v>
      </c>
      <c r="E49" s="96"/>
      <c r="F49" s="96"/>
      <c r="G49" s="24">
        <v>3320.28</v>
      </c>
      <c r="H49" s="24"/>
    </row>
    <row r="50" spans="1:8" ht="19.5">
      <c r="A50" s="44">
        <v>45797</v>
      </c>
      <c r="B50" s="16">
        <v>553371000003982</v>
      </c>
      <c r="C50" s="15" t="s">
        <v>35</v>
      </c>
      <c r="D50" s="100" t="s">
        <v>83</v>
      </c>
      <c r="E50" s="100"/>
      <c r="F50" s="100"/>
      <c r="G50" s="24">
        <v>2528.2399999999998</v>
      </c>
      <c r="H50" s="24"/>
    </row>
    <row r="51" spans="1:8" ht="19.5">
      <c r="A51" s="44">
        <v>45797</v>
      </c>
      <c r="B51" s="16">
        <v>553371000003982</v>
      </c>
      <c r="C51" s="15" t="s">
        <v>35</v>
      </c>
      <c r="D51" s="100" t="s">
        <v>84</v>
      </c>
      <c r="E51" s="100"/>
      <c r="F51" s="100"/>
      <c r="G51" s="24">
        <v>11.24</v>
      </c>
      <c r="H51" s="24"/>
    </row>
    <row r="52" spans="1:8" ht="19.5">
      <c r="A52" s="44">
        <v>45797</v>
      </c>
      <c r="B52" s="16">
        <v>553371000003982</v>
      </c>
      <c r="C52" s="15" t="s">
        <v>37</v>
      </c>
      <c r="D52" s="88" t="s">
        <v>85</v>
      </c>
      <c r="E52" s="89"/>
      <c r="F52" s="90"/>
      <c r="G52" s="24">
        <v>200067.57</v>
      </c>
      <c r="H52" s="24"/>
    </row>
    <row r="53" spans="1:8" ht="19.5">
      <c r="A53" s="44">
        <v>45797</v>
      </c>
      <c r="B53" s="16">
        <v>553371000003982</v>
      </c>
      <c r="C53" s="15" t="s">
        <v>36</v>
      </c>
      <c r="D53" s="88" t="s">
        <v>86</v>
      </c>
      <c r="E53" s="89"/>
      <c r="F53" s="90"/>
      <c r="G53" s="24">
        <v>445333.82</v>
      </c>
      <c r="H53" s="24"/>
    </row>
    <row r="54" spans="1:8" ht="19.5">
      <c r="A54" s="44">
        <v>45797</v>
      </c>
      <c r="B54" s="16">
        <v>553371000003982</v>
      </c>
      <c r="C54" s="15" t="s">
        <v>36</v>
      </c>
      <c r="D54" s="88" t="s">
        <v>87</v>
      </c>
      <c r="E54" s="89"/>
      <c r="F54" s="90"/>
      <c r="G54" s="24">
        <v>31963.119999999999</v>
      </c>
      <c r="H54" s="24"/>
    </row>
    <row r="55" spans="1:8" ht="19.5">
      <c r="A55" s="44">
        <v>45797</v>
      </c>
      <c r="B55" s="16">
        <v>553371000003982</v>
      </c>
      <c r="C55" s="15" t="s">
        <v>36</v>
      </c>
      <c r="D55" s="88" t="s">
        <v>88</v>
      </c>
      <c r="E55" s="89"/>
      <c r="F55" s="90"/>
      <c r="G55" s="24">
        <v>21277.59</v>
      </c>
      <c r="H55" s="24"/>
    </row>
    <row r="56" spans="1:8" ht="19.5">
      <c r="A56" s="44">
        <v>45797</v>
      </c>
      <c r="B56" s="16">
        <v>553371000003982</v>
      </c>
      <c r="C56" s="15" t="s">
        <v>40</v>
      </c>
      <c r="D56" s="88" t="s">
        <v>89</v>
      </c>
      <c r="E56" s="89"/>
      <c r="F56" s="90"/>
      <c r="G56" s="24">
        <v>251596.36</v>
      </c>
      <c r="H56" s="24"/>
    </row>
    <row r="57" spans="1:8" ht="19.5">
      <c r="A57" s="44">
        <v>45797</v>
      </c>
      <c r="B57" s="16">
        <v>871401200077731</v>
      </c>
      <c r="C57" s="15" t="s">
        <v>7</v>
      </c>
      <c r="D57" s="88" t="s">
        <v>45</v>
      </c>
      <c r="E57" s="89"/>
      <c r="F57" s="90"/>
      <c r="G57" s="24">
        <v>1.6</v>
      </c>
      <c r="H57" s="24"/>
    </row>
    <row r="58" spans="1:8" ht="19.5">
      <c r="A58" s="44">
        <v>45798</v>
      </c>
      <c r="B58" s="16">
        <v>553371000003982</v>
      </c>
      <c r="C58" s="15" t="s">
        <v>26</v>
      </c>
      <c r="D58" s="96" t="s">
        <v>45</v>
      </c>
      <c r="E58" s="96"/>
      <c r="F58" s="96"/>
      <c r="G58" s="24"/>
      <c r="H58" s="24">
        <v>1.6</v>
      </c>
    </row>
    <row r="59" spans="1:8" ht="19.5">
      <c r="A59" s="44">
        <v>45799</v>
      </c>
      <c r="B59" s="16">
        <v>553371000003982</v>
      </c>
      <c r="C59" s="15" t="s">
        <v>90</v>
      </c>
      <c r="D59" s="88" t="s">
        <v>25</v>
      </c>
      <c r="E59" s="89"/>
      <c r="F59" s="90"/>
      <c r="G59" s="24">
        <v>4126.1899999999996</v>
      </c>
      <c r="H59" s="24"/>
    </row>
    <row r="60" spans="1:8" ht="19.5">
      <c r="A60" s="44">
        <v>45799</v>
      </c>
      <c r="B60" s="16">
        <v>831421100103156</v>
      </c>
      <c r="C60" s="15" t="s">
        <v>7</v>
      </c>
      <c r="D60" s="88" t="s">
        <v>45</v>
      </c>
      <c r="E60" s="89"/>
      <c r="F60" s="90"/>
      <c r="G60" s="24">
        <v>1.6</v>
      </c>
      <c r="H60" s="24"/>
    </row>
    <row r="61" spans="1:8" ht="19.5">
      <c r="A61" s="44">
        <v>45800</v>
      </c>
      <c r="B61" s="16">
        <v>553371000003982</v>
      </c>
      <c r="C61" s="15" t="s">
        <v>26</v>
      </c>
      <c r="D61" s="96" t="s">
        <v>45</v>
      </c>
      <c r="E61" s="96"/>
      <c r="F61" s="96"/>
      <c r="G61" s="24"/>
      <c r="H61" s="24">
        <v>1.6</v>
      </c>
    </row>
    <row r="62" spans="1:8" ht="19.5">
      <c r="A62" s="44">
        <v>45803</v>
      </c>
      <c r="B62" s="16">
        <v>553371000006155</v>
      </c>
      <c r="C62" s="15" t="s">
        <v>95</v>
      </c>
      <c r="D62" s="96" t="s">
        <v>101</v>
      </c>
      <c r="E62" s="96"/>
      <c r="F62" s="96"/>
      <c r="G62" s="24">
        <v>1056</v>
      </c>
      <c r="H62" s="24"/>
    </row>
    <row r="63" spans="1:8" ht="19.5">
      <c r="A63" s="44">
        <v>45804</v>
      </c>
      <c r="B63" s="16" t="s">
        <v>102</v>
      </c>
      <c r="C63" s="15" t="s">
        <v>51</v>
      </c>
      <c r="D63" s="100" t="s">
        <v>91</v>
      </c>
      <c r="E63" s="100"/>
      <c r="F63" s="100"/>
      <c r="G63" s="24">
        <v>292191.5</v>
      </c>
      <c r="H63" s="24"/>
    </row>
    <row r="64" spans="1:8" ht="19.5">
      <c r="A64" s="44">
        <v>45804</v>
      </c>
      <c r="B64" s="16">
        <v>811470700239051</v>
      </c>
      <c r="C64" s="15" t="s">
        <v>7</v>
      </c>
      <c r="D64" s="88" t="s">
        <v>45</v>
      </c>
      <c r="E64" s="89"/>
      <c r="F64" s="90"/>
      <c r="G64" s="24">
        <v>1.6</v>
      </c>
      <c r="H64" s="24"/>
    </row>
    <row r="65" spans="1:9" ht="19.5">
      <c r="A65" s="44">
        <v>45804</v>
      </c>
      <c r="B65" s="16">
        <v>881471200132404</v>
      </c>
      <c r="C65" s="15" t="s">
        <v>7</v>
      </c>
      <c r="D65" s="88" t="s">
        <v>45</v>
      </c>
      <c r="E65" s="89"/>
      <c r="F65" s="90"/>
      <c r="G65" s="24">
        <v>1.6</v>
      </c>
      <c r="H65" s="24"/>
    </row>
    <row r="66" spans="1:9" ht="19.5">
      <c r="A66" s="44">
        <v>45805</v>
      </c>
      <c r="B66" s="16">
        <v>553371000003982</v>
      </c>
      <c r="C66" s="15" t="s">
        <v>26</v>
      </c>
      <c r="D66" s="96" t="s">
        <v>45</v>
      </c>
      <c r="E66" s="96"/>
      <c r="F66" s="96"/>
      <c r="G66" s="24"/>
      <c r="H66" s="24">
        <v>3.2</v>
      </c>
    </row>
    <row r="67" spans="1:9" ht="19.5">
      <c r="A67" s="44">
        <v>45805</v>
      </c>
      <c r="B67" s="16" t="s">
        <v>92</v>
      </c>
      <c r="C67" s="15" t="s">
        <v>58</v>
      </c>
      <c r="D67" s="100" t="s">
        <v>59</v>
      </c>
      <c r="E67" s="100"/>
      <c r="F67" s="100"/>
      <c r="G67" s="24">
        <v>199.5</v>
      </c>
      <c r="H67" s="24"/>
    </row>
    <row r="68" spans="1:9" ht="19.5">
      <c r="A68" s="44">
        <v>45805</v>
      </c>
      <c r="B68" s="16" t="s">
        <v>93</v>
      </c>
      <c r="C68" s="15" t="s">
        <v>58</v>
      </c>
      <c r="D68" s="100" t="s">
        <v>59</v>
      </c>
      <c r="E68" s="100"/>
      <c r="F68" s="100"/>
      <c r="G68" s="24">
        <v>199.5</v>
      </c>
      <c r="H68" s="24"/>
      <c r="I68" s="48"/>
    </row>
    <row r="69" spans="1:9" ht="19.5">
      <c r="A69" s="44">
        <v>45805</v>
      </c>
      <c r="B69" s="16" t="s">
        <v>94</v>
      </c>
      <c r="C69" s="15" t="s">
        <v>58</v>
      </c>
      <c r="D69" s="100" t="s">
        <v>59</v>
      </c>
      <c r="E69" s="100"/>
      <c r="F69" s="100"/>
      <c r="G69" s="24">
        <v>199.5</v>
      </c>
      <c r="H69" s="24"/>
      <c r="I69" s="48"/>
    </row>
    <row r="70" spans="1:9" ht="19.5">
      <c r="A70" s="44">
        <v>45807</v>
      </c>
      <c r="B70" s="16">
        <v>553371000003982</v>
      </c>
      <c r="C70" s="15" t="s">
        <v>18</v>
      </c>
      <c r="D70" s="88" t="s">
        <v>96</v>
      </c>
      <c r="E70" s="89"/>
      <c r="F70" s="90"/>
      <c r="G70" s="24">
        <v>54158.559999999998</v>
      </c>
      <c r="H70" s="24"/>
      <c r="I70" s="48"/>
    </row>
    <row r="71" spans="1:9" ht="19.5">
      <c r="A71" s="44">
        <v>45807</v>
      </c>
      <c r="B71" s="16">
        <v>553371000003982</v>
      </c>
      <c r="C71" s="15" t="s">
        <v>42</v>
      </c>
      <c r="D71" s="88" t="s">
        <v>97</v>
      </c>
      <c r="E71" s="89"/>
      <c r="F71" s="90"/>
      <c r="G71" s="24">
        <f>233.91-101.18</f>
        <v>132.72999999999999</v>
      </c>
      <c r="H71" s="24"/>
      <c r="I71" s="48"/>
    </row>
    <row r="72" spans="1:9" ht="19.5">
      <c r="A72" s="44">
        <v>45807</v>
      </c>
      <c r="B72" s="16">
        <v>553371000003982</v>
      </c>
      <c r="C72" s="15" t="s">
        <v>43</v>
      </c>
      <c r="D72" s="88" t="s">
        <v>97</v>
      </c>
      <c r="E72" s="89"/>
      <c r="F72" s="90"/>
      <c r="G72" s="24">
        <v>101.18</v>
      </c>
      <c r="H72" s="24"/>
      <c r="I72" s="48"/>
    </row>
    <row r="73" spans="1:9" ht="19.5">
      <c r="A73" s="44">
        <v>45807</v>
      </c>
      <c r="B73" s="16">
        <v>553371000003982</v>
      </c>
      <c r="C73" s="15" t="s">
        <v>42</v>
      </c>
      <c r="D73" s="88" t="s">
        <v>98</v>
      </c>
      <c r="E73" s="89"/>
      <c r="F73" s="90"/>
      <c r="G73" s="24">
        <f>358.09-101.18</f>
        <v>256.90999999999997</v>
      </c>
      <c r="H73" s="24"/>
      <c r="I73" s="48"/>
    </row>
    <row r="74" spans="1:9" ht="19.5">
      <c r="A74" s="44">
        <v>45807</v>
      </c>
      <c r="B74" s="16">
        <v>553371000003982</v>
      </c>
      <c r="C74" s="15" t="s">
        <v>43</v>
      </c>
      <c r="D74" s="88" t="s">
        <v>98</v>
      </c>
      <c r="E74" s="89"/>
      <c r="F74" s="90"/>
      <c r="G74" s="24">
        <v>101.18</v>
      </c>
      <c r="H74" s="24"/>
      <c r="I74" s="48"/>
    </row>
    <row r="75" spans="1:9" ht="19.5">
      <c r="A75" s="44">
        <v>45807</v>
      </c>
      <c r="B75" s="16">
        <v>553371000003982</v>
      </c>
      <c r="C75" s="15" t="s">
        <v>48</v>
      </c>
      <c r="D75" s="88" t="s">
        <v>49</v>
      </c>
      <c r="E75" s="89"/>
      <c r="F75" s="90"/>
      <c r="G75" s="24">
        <v>321</v>
      </c>
      <c r="H75" s="24"/>
      <c r="I75" s="48"/>
    </row>
    <row r="76" spans="1:9" ht="19.5">
      <c r="A76" s="44">
        <v>45807</v>
      </c>
      <c r="B76" s="16">
        <v>553371000003982</v>
      </c>
      <c r="C76" s="15" t="s">
        <v>27</v>
      </c>
      <c r="D76" s="100" t="s">
        <v>28</v>
      </c>
      <c r="E76" s="100"/>
      <c r="F76" s="100"/>
      <c r="G76" s="24">
        <v>184888.45</v>
      </c>
      <c r="H76" s="24"/>
      <c r="I76" s="48"/>
    </row>
    <row r="77" spans="1:9" ht="19.5">
      <c r="A77" s="44">
        <v>45807</v>
      </c>
      <c r="B77" s="16">
        <v>861501100235558</v>
      </c>
      <c r="C77" s="15" t="s">
        <v>7</v>
      </c>
      <c r="D77" s="88" t="s">
        <v>45</v>
      </c>
      <c r="E77" s="89"/>
      <c r="F77" s="90"/>
      <c r="G77" s="24">
        <v>1.6</v>
      </c>
      <c r="H77" s="24"/>
      <c r="I77" s="48"/>
    </row>
    <row r="78" spans="1:9" ht="19.5">
      <c r="A78" s="44">
        <v>45807</v>
      </c>
      <c r="B78" s="16">
        <v>861501100235559</v>
      </c>
      <c r="C78" s="15" t="s">
        <v>7</v>
      </c>
      <c r="D78" s="88" t="s">
        <v>45</v>
      </c>
      <c r="E78" s="89"/>
      <c r="F78" s="90"/>
      <c r="G78" s="24">
        <v>1.6</v>
      </c>
      <c r="H78" s="24"/>
      <c r="I78" s="48"/>
    </row>
    <row r="79" spans="1:9" ht="19.5">
      <c r="A79" s="56"/>
      <c r="B79" s="57"/>
      <c r="C79" s="57"/>
      <c r="D79" s="57"/>
      <c r="E79" s="57"/>
      <c r="F79" s="58"/>
      <c r="G79" s="25">
        <f>SUM(G25:G78)</f>
        <v>3882667.1100000008</v>
      </c>
      <c r="H79" s="36"/>
      <c r="I79" s="48"/>
    </row>
    <row r="80" spans="1:9" ht="19.5">
      <c r="A80" s="56"/>
      <c r="B80" s="57"/>
      <c r="C80" s="57"/>
      <c r="D80" s="57"/>
      <c r="E80" s="57"/>
      <c r="F80" s="58"/>
      <c r="G80" s="26" t="s">
        <v>11</v>
      </c>
      <c r="H80" s="29">
        <f>SUM(H25:H78)</f>
        <v>9.6000000000000014</v>
      </c>
      <c r="I80" s="48"/>
    </row>
    <row r="81" spans="1:9" ht="19.5">
      <c r="A81" s="101" t="s">
        <v>23</v>
      </c>
      <c r="B81" s="102"/>
      <c r="C81" s="102"/>
      <c r="D81" s="102"/>
      <c r="E81" s="102"/>
      <c r="F81" s="102"/>
      <c r="G81" s="103"/>
      <c r="H81" s="29">
        <v>598.03</v>
      </c>
      <c r="I81" s="48"/>
    </row>
    <row r="82" spans="1:9" ht="19.5">
      <c r="A82" s="101" t="s">
        <v>24</v>
      </c>
      <c r="B82" s="102"/>
      <c r="C82" s="102"/>
      <c r="D82" s="102"/>
      <c r="E82" s="102"/>
      <c r="F82" s="102"/>
      <c r="G82" s="103"/>
      <c r="H82" s="30">
        <v>965907.69</v>
      </c>
      <c r="I82" s="48"/>
    </row>
    <row r="83" spans="1:9" ht="19.5">
      <c r="A83" s="101" t="s">
        <v>16</v>
      </c>
      <c r="B83" s="102"/>
      <c r="C83" s="102"/>
      <c r="D83" s="102"/>
      <c r="E83" s="102"/>
      <c r="F83" s="102"/>
      <c r="G83" s="103"/>
      <c r="H83" s="30">
        <v>27079.919999999998</v>
      </c>
      <c r="I83" s="49"/>
    </row>
    <row r="84" spans="1:9" ht="19.5">
      <c r="A84" s="101" t="s">
        <v>22</v>
      </c>
      <c r="B84" s="102"/>
      <c r="C84" s="102"/>
      <c r="D84" s="102"/>
      <c r="E84" s="102"/>
      <c r="F84" s="102"/>
      <c r="G84" s="103"/>
      <c r="H84" s="29">
        <f>H21+H22+H80+H83-G79</f>
        <v>966505.71999999834</v>
      </c>
    </row>
    <row r="85" spans="1:9" ht="19.5">
      <c r="A85" s="45"/>
      <c r="B85" s="17"/>
      <c r="C85" s="17"/>
      <c r="D85" s="17"/>
      <c r="E85" s="17"/>
      <c r="F85" s="17"/>
      <c r="G85" s="17"/>
      <c r="H85" s="17"/>
    </row>
    <row r="86" spans="1:9" ht="19.5">
      <c r="A86" s="52" t="s">
        <v>103</v>
      </c>
      <c r="B86" s="52"/>
      <c r="C86" s="52"/>
      <c r="D86" s="28"/>
      <c r="E86" s="28"/>
      <c r="F86" s="28"/>
      <c r="G86" s="28"/>
      <c r="H86" s="18"/>
    </row>
    <row r="87" spans="1:9" ht="19.5">
      <c r="A87" s="46"/>
      <c r="B87" s="52"/>
      <c r="C87" s="52"/>
      <c r="D87" s="28"/>
      <c r="E87" s="28"/>
      <c r="F87" s="28"/>
      <c r="G87" s="28"/>
      <c r="H87" s="18"/>
      <c r="I87" s="48"/>
    </row>
    <row r="88" spans="1:9" ht="19.5">
      <c r="A88" s="46"/>
      <c r="B88" s="52"/>
      <c r="C88" s="52"/>
      <c r="D88" s="28"/>
      <c r="E88" s="28"/>
      <c r="F88" s="28"/>
      <c r="G88" s="28"/>
      <c r="H88" s="18"/>
      <c r="I88" s="38"/>
    </row>
    <row r="89" spans="1:9" ht="19.5">
      <c r="A89" s="46"/>
      <c r="B89" s="52"/>
      <c r="C89" s="52"/>
      <c r="D89" s="28"/>
      <c r="E89" s="28"/>
      <c r="F89" s="28"/>
      <c r="G89" s="28"/>
      <c r="H89" s="18"/>
      <c r="I89" s="39"/>
    </row>
    <row r="90" spans="1:9" ht="19.5">
      <c r="A90" s="46"/>
      <c r="B90" s="52"/>
      <c r="C90" s="52"/>
      <c r="D90" s="28"/>
      <c r="E90" s="28"/>
      <c r="F90" s="28"/>
      <c r="G90" s="28"/>
      <c r="H90" s="18"/>
      <c r="I90" s="35"/>
    </row>
    <row r="91" spans="1:9" ht="19.5">
      <c r="A91" s="46"/>
      <c r="B91" s="52"/>
      <c r="C91" s="52"/>
      <c r="D91" s="28"/>
      <c r="E91" s="28"/>
      <c r="F91" s="28"/>
      <c r="G91" s="28"/>
      <c r="H91" s="18"/>
      <c r="I91" s="37"/>
    </row>
    <row r="92" spans="1:9" ht="19.5">
      <c r="A92" s="104" t="s">
        <v>50</v>
      </c>
      <c r="B92" s="104"/>
      <c r="C92" s="104"/>
      <c r="D92" s="53"/>
      <c r="F92" s="53" t="s">
        <v>31</v>
      </c>
      <c r="G92" s="53"/>
      <c r="H92" s="33"/>
      <c r="I92" s="37"/>
    </row>
    <row r="93" spans="1:9" ht="19.5">
      <c r="A93" s="53"/>
      <c r="B93" s="53"/>
      <c r="C93" s="53"/>
      <c r="D93" s="53"/>
      <c r="E93" s="53"/>
      <c r="F93" s="53"/>
      <c r="G93" s="53"/>
      <c r="H93" s="34"/>
      <c r="I93" s="37"/>
    </row>
    <row r="94" spans="1:9" ht="19.5">
      <c r="A94" s="53"/>
      <c r="B94" s="53"/>
      <c r="C94" s="50" t="s">
        <v>62</v>
      </c>
      <c r="D94" s="50"/>
      <c r="E94" s="53"/>
      <c r="F94" s="51" t="s">
        <v>30</v>
      </c>
      <c r="G94" s="53"/>
      <c r="H94" s="27"/>
      <c r="I94" s="35"/>
    </row>
    <row r="95" spans="1:9" ht="19.5">
      <c r="A95" s="53"/>
      <c r="B95" s="53"/>
      <c r="C95" s="50" t="s">
        <v>52</v>
      </c>
      <c r="D95" s="50"/>
      <c r="E95" s="53"/>
      <c r="F95" s="51" t="s">
        <v>47</v>
      </c>
      <c r="G95" s="53"/>
      <c r="H95" s="27"/>
      <c r="I95" s="35"/>
    </row>
    <row r="96" spans="1:9" ht="19.5">
      <c r="A96" s="53"/>
      <c r="B96" s="53"/>
      <c r="C96" s="50" t="s">
        <v>53</v>
      </c>
      <c r="D96" s="50"/>
      <c r="E96" s="53"/>
      <c r="F96" s="51" t="s">
        <v>29</v>
      </c>
      <c r="G96" s="53"/>
      <c r="H96" s="27"/>
    </row>
    <row r="97" spans="1:9" ht="19.5">
      <c r="A97" s="1"/>
      <c r="F97" s="51"/>
      <c r="H97" s="51"/>
    </row>
    <row r="98" spans="1:9" ht="19.5">
      <c r="A98" s="1"/>
      <c r="F98" s="51"/>
      <c r="H98" s="51"/>
    </row>
    <row r="99" spans="1:9" ht="19.5">
      <c r="A99" s="1"/>
      <c r="F99" s="51"/>
      <c r="H99" s="51"/>
    </row>
    <row r="100" spans="1:9" ht="19.5">
      <c r="I100" s="51"/>
    </row>
    <row r="101" spans="1:9" ht="19.5">
      <c r="I101" s="51"/>
    </row>
    <row r="102" spans="1:9" ht="19.5">
      <c r="I102" s="51"/>
    </row>
  </sheetData>
  <autoFilter ref="A24:H84">
    <filterColumn colId="3" showButton="0"/>
    <filterColumn colId="4" showButton="0"/>
  </autoFilter>
  <mergeCells count="79">
    <mergeCell ref="A83:G83"/>
    <mergeCell ref="A84:G84"/>
    <mergeCell ref="A92:C92"/>
    <mergeCell ref="D75:F75"/>
    <mergeCell ref="D76:F76"/>
    <mergeCell ref="D78:F78"/>
    <mergeCell ref="A81:G81"/>
    <mergeCell ref="A82:G82"/>
    <mergeCell ref="D77:F77"/>
    <mergeCell ref="D69:F69"/>
    <mergeCell ref="D74:F74"/>
    <mergeCell ref="D70:F70"/>
    <mergeCell ref="D71:F71"/>
    <mergeCell ref="D72:F72"/>
    <mergeCell ref="D73:F73"/>
    <mergeCell ref="D60:F60"/>
    <mergeCell ref="D63:F63"/>
    <mergeCell ref="D65:F65"/>
    <mergeCell ref="D66:F66"/>
    <mergeCell ref="D68:F68"/>
    <mergeCell ref="D67:F67"/>
    <mergeCell ref="D61:F61"/>
    <mergeCell ref="D62:F62"/>
    <mergeCell ref="D64:F64"/>
    <mergeCell ref="D55:F55"/>
    <mergeCell ref="D56:F56"/>
    <mergeCell ref="D57:F57"/>
    <mergeCell ref="D58:F58"/>
    <mergeCell ref="D59:F59"/>
    <mergeCell ref="D54:F54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D53:F53"/>
    <mergeCell ref="D42:F42"/>
    <mergeCell ref="D29:F29"/>
    <mergeCell ref="D30:F30"/>
    <mergeCell ref="D31:F31"/>
    <mergeCell ref="D32:F32"/>
    <mergeCell ref="D33:F33"/>
    <mergeCell ref="D34:F34"/>
    <mergeCell ref="D38:F38"/>
    <mergeCell ref="D37:F37"/>
    <mergeCell ref="D35:F35"/>
    <mergeCell ref="D36:F36"/>
    <mergeCell ref="D39:F39"/>
    <mergeCell ref="D40:F40"/>
    <mergeCell ref="D41:F41"/>
    <mergeCell ref="D28:F28"/>
    <mergeCell ref="A18:D18"/>
    <mergeCell ref="A19:H19"/>
    <mergeCell ref="A20:H20"/>
    <mergeCell ref="A21:F21"/>
    <mergeCell ref="A22:F22"/>
    <mergeCell ref="D24:F24"/>
    <mergeCell ref="D25:F25"/>
    <mergeCell ref="D26:F26"/>
    <mergeCell ref="D27:F27"/>
    <mergeCell ref="A16:H16"/>
    <mergeCell ref="A7:H7"/>
    <mergeCell ref="A8:F8"/>
    <mergeCell ref="G8:H8"/>
    <mergeCell ref="A9:F9"/>
    <mergeCell ref="G9:H9"/>
    <mergeCell ref="A10:F10"/>
    <mergeCell ref="G10:H11"/>
    <mergeCell ref="A11:F11"/>
    <mergeCell ref="A12:H12"/>
    <mergeCell ref="A13:H13"/>
    <mergeCell ref="A14:H14"/>
    <mergeCell ref="A15:C15"/>
    <mergeCell ref="D15:H15"/>
  </mergeCells>
  <pageMargins left="0.51181102362204722" right="0" top="0.59055118110236227" bottom="0.74803149606299213" header="0.51181102362204722" footer="0.51181102362204722"/>
  <pageSetup paperSize="9" scale="47" fitToHeight="0" orientation="landscape" r:id="rId1"/>
  <headerFooter>
    <oddFooter>Página &amp;P de &amp;N</oddFooter>
  </headerFooter>
  <legacyDrawing r:id="rId2"/>
  <oleObjects>
    <oleObject progId="Figura do Microsoft Word " shapeId="9830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2025</vt:lpstr>
      <vt:lpstr>'MAIO 2025'!Area_de_impressao</vt:lpstr>
    </vt:vector>
  </TitlesOfParts>
  <Company>Avaliação de 60 dias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Teste/Demonstração</dc:creator>
  <cp:lastModifiedBy>jessica.barbosa</cp:lastModifiedBy>
  <cp:lastPrinted>2025-06-17T13:52:48Z</cp:lastPrinted>
  <dcterms:created xsi:type="dcterms:W3CDTF">2014-07-14T14:42:27Z</dcterms:created>
  <dcterms:modified xsi:type="dcterms:W3CDTF">2025-07-31T14:28:48Z</dcterms:modified>
</cp:coreProperties>
</file>